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NGER\Documents\SRPF\BOARD MATERIALS\SHIRLEY'S REPORTS\MONTHLY FINANCIALS\"/>
    </mc:Choice>
  </mc:AlternateContent>
  <xr:revisionPtr revIDLastSave="0" documentId="8_{434C6FF4-148B-4E89-9477-BE9F04849A77}" xr6:coauthVersionLast="47" xr6:coauthVersionMax="47" xr10:uidLastSave="{00000000-0000-0000-0000-000000000000}"/>
  <bookViews>
    <workbookView xWindow="-120" yWindow="-120" windowWidth="19440" windowHeight="11040" xr2:uid="{00000000-000D-0000-FFFF-FFFF00000000}"/>
  </bookViews>
  <sheets>
    <sheet name="Sheet1" sheetId="1" r:id="rId1"/>
  </sheets>
  <definedNames>
    <definedName name="_xlnm.Print_Area" localSheetId="0">Sheet1!$A$1:$B$63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4" i="1" l="1"/>
  <c r="B51" i="1"/>
  <c r="B58" i="1" s="1"/>
  <c r="B42" i="1"/>
  <c r="B43" i="1" s="1"/>
  <c r="B44" i="1" s="1"/>
  <c r="B45" i="1" s="1"/>
  <c r="B59" i="1" s="1"/>
  <c r="B35" i="1"/>
  <c r="B26" i="1"/>
  <c r="B28" i="1" s="1"/>
  <c r="B20" i="1"/>
  <c r="B17" i="1"/>
  <c r="B21" i="1" l="1"/>
  <c r="B29" i="1" s="1"/>
</calcChain>
</file>

<file path=xl/sharedStrings.xml><?xml version="1.0" encoding="utf-8"?>
<sst xmlns="http://schemas.openxmlformats.org/spreadsheetml/2006/main" count="60" uniqueCount="60">
  <si>
    <t>Balance Sheet</t>
  </si>
  <si>
    <t>Santa Rosa Plateau Foundation</t>
  </si>
  <si>
    <t>As of October 31, 2025</t>
  </si>
  <si>
    <t>Assets</t>
  </si>
  <si>
    <t>Current Assets</t>
  </si>
  <si>
    <t>Bank Accounts</t>
  </si>
  <si>
    <t>1005 FRONTWAVE Credit Union</t>
  </si>
  <si>
    <t>1040 Petty cash</t>
  </si>
  <si>
    <t>1054 FRONTWAVE Payroll Account</t>
  </si>
  <si>
    <t>1055 FRONTWAVE Savings</t>
  </si>
  <si>
    <t>1066 FRONTWAVE CERTIFICATE OF DEP</t>
  </si>
  <si>
    <t>1080 Savings - IECF-unrestricted</t>
  </si>
  <si>
    <t>1083 Savings IECF- Ellis Account</t>
  </si>
  <si>
    <t>1085 Savings - IECF-restricted</t>
  </si>
  <si>
    <t>Total for Bank Accounts</t>
  </si>
  <si>
    <t>Other Current Assets</t>
  </si>
  <si>
    <t>1300 Other receivables</t>
  </si>
  <si>
    <t>Total for Other Current Assets</t>
  </si>
  <si>
    <t>Total for Current Assets</t>
  </si>
  <si>
    <t>Fixed Assets</t>
  </si>
  <si>
    <t>1600 Fixed operating assets</t>
  </si>
  <si>
    <t>1610 Foundation House Improvements</t>
  </si>
  <si>
    <t>1640 Furniture, fixtures, &amp; equip</t>
  </si>
  <si>
    <t>Total for 1600 Fixed operating assets</t>
  </si>
  <si>
    <t>1700 Accumulated Depreciation</t>
  </si>
  <si>
    <t>Total for Fixed Assets</t>
  </si>
  <si>
    <t>Total for Assets</t>
  </si>
  <si>
    <t>Liabilities and Equity</t>
  </si>
  <si>
    <t>Liabilities</t>
  </si>
  <si>
    <t>Current Liabilities</t>
  </si>
  <si>
    <t>Credit Cards</t>
  </si>
  <si>
    <t>2006 Capital One</t>
  </si>
  <si>
    <t>Total for Credit Cards</t>
  </si>
  <si>
    <t>Other Current Liabilities</t>
  </si>
  <si>
    <t>2025 Liability - Scholarship holding</t>
  </si>
  <si>
    <t>2050 Liability - Unspent-FireFund</t>
  </si>
  <si>
    <t>2100 Accrued liabilities</t>
  </si>
  <si>
    <t>2130 Accrued payroll taxes</t>
  </si>
  <si>
    <t>2140 Accrued sales taxes</t>
  </si>
  <si>
    <t>Total for 2100 Accrued liabilities</t>
  </si>
  <si>
    <t>Total for Other Current Liabilities</t>
  </si>
  <si>
    <t>Total for Current Liabilities</t>
  </si>
  <si>
    <t>Total for Liabilities</t>
  </si>
  <si>
    <t>Equity</t>
  </si>
  <si>
    <t>3000 Unrestricted net assets</t>
  </si>
  <si>
    <t>3005 Restricted Net Assets - IECF</t>
  </si>
  <si>
    <t>3010 Unrestricted Net Assets</t>
  </si>
  <si>
    <t>3020 Board-designated net assets</t>
  </si>
  <si>
    <t>Total for 3000 Unrestricted net assets</t>
  </si>
  <si>
    <t>3100 Temp restricted net assets</t>
  </si>
  <si>
    <t>3110 Use restricted net assets</t>
  </si>
  <si>
    <t>Total for 3100 Temp restricted net assets</t>
  </si>
  <si>
    <t>3200 Perm restricted net assets</t>
  </si>
  <si>
    <t>32000 *Unrestricted Net Assets</t>
  </si>
  <si>
    <t>Net Income</t>
  </si>
  <si>
    <t>Total for Equity</t>
  </si>
  <si>
    <t>Total for Liabilities and Equity</t>
  </si>
  <si>
    <t>Distribution account</t>
  </si>
  <si>
    <t>Total</t>
  </si>
  <si>
    <t>Cash Basis Saturday, November 15, 2025 11:00 AM GMT-08:00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</si>
</sst>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" fillId="0" borderId="1"/>
    <xf numFmtId="0" fontId="1" fillId="0" borderId="0"/>
    <xf numFmtId="0" fontId="1" fillId="0" borderId="2"/>
  </cellStyleXfs>
  <cellXfs count="22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left" wrapText="1" indent="2"/>
    </xf>
    <xf numFmtId="0" fontId="2" fillId="0" borderId="0" xfId="0" applyFont="1" applyAlignment="1">
      <alignment horizontal="left" wrapText="1" indent="3"/>
    </xf>
    <xf numFmtId="0" fontId="3" fillId="0" borderId="0" xfId="0" applyFont="1" applyAlignment="1">
      <alignment horizontal="left" wrapText="1" indent="2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 indent="4"/>
    </xf>
    <xf numFmtId="0" fontId="3" fillId="0" borderId="0" xfId="0" applyFont="1" applyAlignment="1">
      <alignment horizontal="left" wrapText="1" indent="3"/>
    </xf>
    <xf numFmtId="0" fontId="2" fillId="0" borderId="0" xfId="0" applyFont="1" applyAlignment="1">
      <alignment horizontal="left" wrapText="1" indent="5"/>
    </xf>
    <xf numFmtId="0" fontId="3" fillId="0" borderId="0" xfId="0" applyFont="1" applyAlignment="1">
      <alignment horizontal="left" wrapText="1" indent="4"/>
    </xf>
    <xf numFmtId="0" fontId="4" fillId="0" borderId="1" xfId="1" applyFont="1" applyAlignment="1">
      <alignment horizontal="center" wrapText="1"/>
    </xf>
    <xf numFmtId="4" fontId="2" fillId="0" borderId="0" xfId="0" applyNumberFormat="1" applyFont="1" applyAlignment="1">
      <alignment wrapText="1"/>
    </xf>
    <xf numFmtId="164" fontId="3" fillId="0" borderId="2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4">
    <cellStyle name="GroupedCellStyle" xfId="2" xr:uid="{00000000-0005-0000-0000-000007000000}"/>
    <cellStyle name="HeaderCellStyle" xfId="1" xr:uid="{00000000-0005-0000-0000-000006000000}"/>
    <cellStyle name="Normal" xfId="0" builtinId="0"/>
    <cellStyle name="TotalCellStyle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B3FEF-A70D-B944-82F4-C9836B181100}">
  <dimension ref="A1:B63"/>
  <sheetViews>
    <sheetView tabSelected="1" topLeftCell="A23" workbookViewId="0">
      <selection sqref="A1:B1"/>
    </sheetView>
  </sheetViews>
  <sheetFormatPr defaultColWidth="11.25" defaultRowHeight="15.75" outlineLevelRow="5" x14ac:dyDescent="0.25"/>
  <cols>
    <col min="1" max="1" width="35.875" style="1" customWidth="1"/>
    <col min="2" max="2" width="16.125" style="1" customWidth="1"/>
  </cols>
  <sheetData>
    <row r="1" spans="1:2" x14ac:dyDescent="0.25">
      <c r="A1" s="17" t="s">
        <v>0</v>
      </c>
      <c r="B1" s="18"/>
    </row>
    <row r="2" spans="1:2" x14ac:dyDescent="0.25">
      <c r="A2" s="19" t="s">
        <v>1</v>
      </c>
      <c r="B2" s="18"/>
    </row>
    <row r="3" spans="1:2" x14ac:dyDescent="0.25">
      <c r="A3" s="20" t="s">
        <v>2</v>
      </c>
      <c r="B3" s="18"/>
    </row>
    <row r="5" spans="1:2" x14ac:dyDescent="0.25">
      <c r="A5" s="13" t="s">
        <v>57</v>
      </c>
      <c r="B5" s="13" t="s">
        <v>58</v>
      </c>
    </row>
    <row r="6" spans="1:2" x14ac:dyDescent="0.25">
      <c r="A6" s="2" t="s">
        <v>3</v>
      </c>
    </row>
    <row r="7" spans="1:2" outlineLevel="1" x14ac:dyDescent="0.25">
      <c r="A7" s="3" t="s">
        <v>4</v>
      </c>
    </row>
    <row r="8" spans="1:2" outlineLevel="2" x14ac:dyDescent="0.25">
      <c r="A8" s="4" t="s">
        <v>5</v>
      </c>
    </row>
    <row r="9" spans="1:2" outlineLevel="3" x14ac:dyDescent="0.25">
      <c r="A9" s="5" t="s">
        <v>6</v>
      </c>
      <c r="B9" s="14">
        <v>37467.65</v>
      </c>
    </row>
    <row r="10" spans="1:2" outlineLevel="3" x14ac:dyDescent="0.25">
      <c r="A10" s="5" t="s">
        <v>7</v>
      </c>
      <c r="B10" s="14">
        <v>50</v>
      </c>
    </row>
    <row r="11" spans="1:2" outlineLevel="3" x14ac:dyDescent="0.25">
      <c r="A11" s="5" t="s">
        <v>8</v>
      </c>
      <c r="B11" s="14">
        <v>-3895.79</v>
      </c>
    </row>
    <row r="12" spans="1:2" outlineLevel="3" x14ac:dyDescent="0.25">
      <c r="A12" s="5" t="s">
        <v>9</v>
      </c>
      <c r="B12" s="14">
        <v>5000</v>
      </c>
    </row>
    <row r="13" spans="1:2" outlineLevel="3" x14ac:dyDescent="0.25">
      <c r="A13" s="5" t="s">
        <v>10</v>
      </c>
      <c r="B13" s="14">
        <v>0</v>
      </c>
    </row>
    <row r="14" spans="1:2" outlineLevel="3" x14ac:dyDescent="0.25">
      <c r="A14" s="5" t="s">
        <v>11</v>
      </c>
      <c r="B14" s="14">
        <v>10857.26</v>
      </c>
    </row>
    <row r="15" spans="1:2" outlineLevel="3" x14ac:dyDescent="0.25">
      <c r="A15" s="5" t="s">
        <v>12</v>
      </c>
      <c r="B15" s="14">
        <v>617681.21</v>
      </c>
    </row>
    <row r="16" spans="1:2" outlineLevel="3" x14ac:dyDescent="0.25">
      <c r="A16" s="5" t="s">
        <v>13</v>
      </c>
      <c r="B16" s="14">
        <v>24891.98</v>
      </c>
    </row>
    <row r="17" spans="1:2" outlineLevel="2" x14ac:dyDescent="0.25">
      <c r="A17" s="6" t="s">
        <v>14</v>
      </c>
      <c r="B17" s="15">
        <f>B8+B9+B10+B11+B12+B13+B14+B15+B16</f>
        <v>692052.30999999994</v>
      </c>
    </row>
    <row r="18" spans="1:2" outlineLevel="2" x14ac:dyDescent="0.25">
      <c r="A18" s="4" t="s">
        <v>15</v>
      </c>
    </row>
    <row r="19" spans="1:2" hidden="1" outlineLevel="3" x14ac:dyDescent="0.25">
      <c r="A19" s="5" t="s">
        <v>16</v>
      </c>
      <c r="B19" s="14">
        <v>0</v>
      </c>
    </row>
    <row r="20" spans="1:2" outlineLevel="2" collapsed="1" x14ac:dyDescent="0.25">
      <c r="A20" s="6" t="s">
        <v>17</v>
      </c>
      <c r="B20" s="15">
        <f>B18+B19</f>
        <v>0</v>
      </c>
    </row>
    <row r="21" spans="1:2" outlineLevel="1" x14ac:dyDescent="0.25">
      <c r="A21" s="7" t="s">
        <v>18</v>
      </c>
      <c r="B21" s="15">
        <f>B7+B17+B20</f>
        <v>692052.30999999994</v>
      </c>
    </row>
    <row r="22" spans="1:2" outlineLevel="1" x14ac:dyDescent="0.25">
      <c r="A22" s="3" t="s">
        <v>19</v>
      </c>
    </row>
    <row r="23" spans="1:2" outlineLevel="2" x14ac:dyDescent="0.25">
      <c r="A23" s="4" t="s">
        <v>20</v>
      </c>
      <c r="B23" s="16"/>
    </row>
    <row r="24" spans="1:2" outlineLevel="3" x14ac:dyDescent="0.25">
      <c r="A24" s="5" t="s">
        <v>21</v>
      </c>
      <c r="B24" s="14">
        <v>54243.5</v>
      </c>
    </row>
    <row r="25" spans="1:2" outlineLevel="3" x14ac:dyDescent="0.25">
      <c r="A25" s="5" t="s">
        <v>22</v>
      </c>
      <c r="B25" s="14">
        <v>5467</v>
      </c>
    </row>
    <row r="26" spans="1:2" outlineLevel="2" x14ac:dyDescent="0.25">
      <c r="A26" s="6" t="s">
        <v>23</v>
      </c>
      <c r="B26" s="15">
        <f>B23+B24+B25</f>
        <v>59710.5</v>
      </c>
    </row>
    <row r="27" spans="1:2" outlineLevel="2" x14ac:dyDescent="0.25">
      <c r="A27" s="4" t="s">
        <v>24</v>
      </c>
      <c r="B27" s="14">
        <v>-13566</v>
      </c>
    </row>
    <row r="28" spans="1:2" outlineLevel="1" x14ac:dyDescent="0.25">
      <c r="A28" s="7" t="s">
        <v>25</v>
      </c>
      <c r="B28" s="15">
        <f>B22+B26+B27</f>
        <v>46144.5</v>
      </c>
    </row>
    <row r="29" spans="1:2" x14ac:dyDescent="0.25">
      <c r="A29" s="8" t="s">
        <v>26</v>
      </c>
      <c r="B29" s="15">
        <f>B21+B28</f>
        <v>738196.80999999994</v>
      </c>
    </row>
    <row r="30" spans="1:2" x14ac:dyDescent="0.25">
      <c r="A30" s="2" t="s">
        <v>27</v>
      </c>
    </row>
    <row r="31" spans="1:2" outlineLevel="1" x14ac:dyDescent="0.25">
      <c r="A31" s="3" t="s">
        <v>28</v>
      </c>
    </row>
    <row r="32" spans="1:2" outlineLevel="2" x14ac:dyDescent="0.25">
      <c r="A32" s="4" t="s">
        <v>29</v>
      </c>
    </row>
    <row r="33" spans="1:2" outlineLevel="3" x14ac:dyDescent="0.25">
      <c r="A33" s="5" t="s">
        <v>30</v>
      </c>
    </row>
    <row r="34" spans="1:2" outlineLevel="4" x14ac:dyDescent="0.25">
      <c r="A34" s="9" t="s">
        <v>31</v>
      </c>
      <c r="B34" s="14">
        <v>5792.71</v>
      </c>
    </row>
    <row r="35" spans="1:2" outlineLevel="3" x14ac:dyDescent="0.25">
      <c r="A35" s="10" t="s">
        <v>32</v>
      </c>
      <c r="B35" s="15">
        <f>B33+B34</f>
        <v>5792.71</v>
      </c>
    </row>
    <row r="36" spans="1:2" outlineLevel="3" x14ac:dyDescent="0.25">
      <c r="A36" s="5" t="s">
        <v>33</v>
      </c>
    </row>
    <row r="37" spans="1:2" outlineLevel="4" x14ac:dyDescent="0.25">
      <c r="A37" s="9" t="s">
        <v>34</v>
      </c>
      <c r="B37" s="14">
        <v>5465</v>
      </c>
    </row>
    <row r="38" spans="1:2" hidden="1" outlineLevel="4" x14ac:dyDescent="0.25">
      <c r="A38" s="9" t="s">
        <v>35</v>
      </c>
      <c r="B38" s="14">
        <v>0</v>
      </c>
    </row>
    <row r="39" spans="1:2" outlineLevel="4" x14ac:dyDescent="0.25">
      <c r="A39" s="9" t="s">
        <v>36</v>
      </c>
      <c r="B39" s="16"/>
    </row>
    <row r="40" spans="1:2" outlineLevel="5" x14ac:dyDescent="0.25">
      <c r="A40" s="11" t="s">
        <v>37</v>
      </c>
      <c r="B40" s="14">
        <v>0</v>
      </c>
    </row>
    <row r="41" spans="1:2" outlineLevel="5" x14ac:dyDescent="0.25">
      <c r="A41" s="11" t="s">
        <v>38</v>
      </c>
      <c r="B41" s="14">
        <v>-25.21</v>
      </c>
    </row>
    <row r="42" spans="1:2" outlineLevel="4" x14ac:dyDescent="0.25">
      <c r="A42" s="12" t="s">
        <v>39</v>
      </c>
      <c r="B42" s="15">
        <f>B39+B40+B41</f>
        <v>-25.21</v>
      </c>
    </row>
    <row r="43" spans="1:2" outlineLevel="3" x14ac:dyDescent="0.25">
      <c r="A43" s="10" t="s">
        <v>40</v>
      </c>
      <c r="B43" s="15">
        <f>B36+B37+B38+B42</f>
        <v>5439.79</v>
      </c>
    </row>
    <row r="44" spans="1:2" outlineLevel="2" x14ac:dyDescent="0.25">
      <c r="A44" s="6" t="s">
        <v>41</v>
      </c>
      <c r="B44" s="15">
        <f>B32+B35+B43</f>
        <v>11232.5</v>
      </c>
    </row>
    <row r="45" spans="1:2" outlineLevel="1" x14ac:dyDescent="0.25">
      <c r="A45" s="7" t="s">
        <v>42</v>
      </c>
      <c r="B45" s="15">
        <f>B31+B44</f>
        <v>11232.5</v>
      </c>
    </row>
    <row r="46" spans="1:2" outlineLevel="1" x14ac:dyDescent="0.25">
      <c r="A46" s="3" t="s">
        <v>43</v>
      </c>
    </row>
    <row r="47" spans="1:2" outlineLevel="2" x14ac:dyDescent="0.25">
      <c r="A47" s="4" t="s">
        <v>44</v>
      </c>
      <c r="B47" s="14">
        <v>43960</v>
      </c>
    </row>
    <row r="48" spans="1:2" outlineLevel="3" x14ac:dyDescent="0.25">
      <c r="A48" s="5" t="s">
        <v>45</v>
      </c>
      <c r="B48" s="14">
        <v>22365.09</v>
      </c>
    </row>
    <row r="49" spans="1:2" outlineLevel="3" x14ac:dyDescent="0.25">
      <c r="A49" s="5" t="s">
        <v>46</v>
      </c>
      <c r="B49" s="14">
        <v>723547.91</v>
      </c>
    </row>
    <row r="50" spans="1:2" outlineLevel="3" x14ac:dyDescent="0.25">
      <c r="A50" s="5" t="s">
        <v>47</v>
      </c>
      <c r="B50" s="14">
        <v>0</v>
      </c>
    </row>
    <row r="51" spans="1:2" outlineLevel="2" x14ac:dyDescent="0.25">
      <c r="A51" s="6" t="s">
        <v>48</v>
      </c>
      <c r="B51" s="15">
        <f>B47+B48+B49+B50</f>
        <v>789873</v>
      </c>
    </row>
    <row r="52" spans="1:2" outlineLevel="2" x14ac:dyDescent="0.25">
      <c r="A52" s="4" t="s">
        <v>49</v>
      </c>
      <c r="B52" s="16"/>
    </row>
    <row r="53" spans="1:2" outlineLevel="3" x14ac:dyDescent="0.25">
      <c r="A53" s="5" t="s">
        <v>50</v>
      </c>
      <c r="B53" s="14">
        <v>0</v>
      </c>
    </row>
    <row r="54" spans="1:2" outlineLevel="2" x14ac:dyDescent="0.25">
      <c r="A54" s="6" t="s">
        <v>51</v>
      </c>
      <c r="B54" s="15">
        <f>B52+B53</f>
        <v>0</v>
      </c>
    </row>
    <row r="55" spans="1:2" outlineLevel="2" x14ac:dyDescent="0.25">
      <c r="A55" s="4" t="s">
        <v>52</v>
      </c>
      <c r="B55" s="14">
        <v>0</v>
      </c>
    </row>
    <row r="56" spans="1:2" outlineLevel="2" x14ac:dyDescent="0.25">
      <c r="A56" s="4" t="s">
        <v>53</v>
      </c>
      <c r="B56" s="14">
        <v>17454.840000000549</v>
      </c>
    </row>
    <row r="57" spans="1:2" outlineLevel="2" x14ac:dyDescent="0.25">
      <c r="A57" s="4" t="s">
        <v>54</v>
      </c>
      <c r="B57" s="14">
        <v>-80363.52999999997</v>
      </c>
    </row>
    <row r="58" spans="1:2" outlineLevel="1" x14ac:dyDescent="0.25">
      <c r="A58" s="7" t="s">
        <v>55</v>
      </c>
      <c r="B58" s="15">
        <f>B46+B51+B54+B55+B56+B57</f>
        <v>726964.31000000052</v>
      </c>
    </row>
    <row r="59" spans="1:2" x14ac:dyDescent="0.25">
      <c r="A59" s="8" t="s">
        <v>56</v>
      </c>
      <c r="B59" s="15">
        <f>B45+B58</f>
        <v>738196.81000000052</v>
      </c>
    </row>
    <row r="60" spans="1:2" hidden="1" x14ac:dyDescent="0.25"/>
    <row r="61" spans="1:2" hidden="1" x14ac:dyDescent="0.25"/>
    <row r="62" spans="1:2" hidden="1" x14ac:dyDescent="0.25"/>
    <row r="63" spans="1:2" x14ac:dyDescent="0.25">
      <c r="A63" s="21" t="s">
        <v>59</v>
      </c>
      <c r="B63" s="18"/>
    </row>
  </sheetData>
  <mergeCells count="4">
    <mergeCell ref="A1:B1"/>
    <mergeCell ref="A2:B2"/>
    <mergeCell ref="A3:B3"/>
    <mergeCell ref="A63:B6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Ginger Greaves</cp:lastModifiedBy>
  <dcterms:created xsi:type="dcterms:W3CDTF">2022-03-24T08:55:57Z</dcterms:created>
  <dcterms:modified xsi:type="dcterms:W3CDTF">2025-11-18T17:14:15Z</dcterms:modified>
  <cp:category/>
</cp:coreProperties>
</file>