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MONTHLY FINANCIALS\"/>
    </mc:Choice>
  </mc:AlternateContent>
  <xr:revisionPtr revIDLastSave="0" documentId="8_{E72C08B1-209D-4B32-88BA-944E20F7C2B8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58" i="1"/>
  <c r="B55" i="1"/>
  <c r="B47" i="1"/>
  <c r="B49" i="1" s="1"/>
  <c r="B63" i="1" s="1"/>
  <c r="B46" i="1"/>
  <c r="B45" i="1"/>
  <c r="B38" i="1"/>
  <c r="B31" i="1"/>
  <c r="B29" i="1"/>
  <c r="B27" i="1"/>
  <c r="B22" i="1"/>
  <c r="B21" i="1"/>
  <c r="B17" i="1"/>
</calcChain>
</file>

<file path=xl/sharedStrings.xml><?xml version="1.0" encoding="utf-8"?>
<sst xmlns="http://schemas.openxmlformats.org/spreadsheetml/2006/main" count="64" uniqueCount="64">
  <si>
    <t>Balance Sheet</t>
  </si>
  <si>
    <t>Santa Rosa Plateau Foundation</t>
  </si>
  <si>
    <t>As of July 31, 2025</t>
  </si>
  <si>
    <t>Assets</t>
  </si>
  <si>
    <t>Current Assets</t>
  </si>
  <si>
    <t>Bank Accounts</t>
  </si>
  <si>
    <t>1005 FRONTWAVE Credit Union</t>
  </si>
  <si>
    <t>1040 Petty cash</t>
  </si>
  <si>
    <t>1054 FRONTWAVE Payroll Account</t>
  </si>
  <si>
    <t>1055 FRONTWAVE Savings</t>
  </si>
  <si>
    <t>1066 FRONTWAVE CERTIFICATE OF DEP</t>
  </si>
  <si>
    <t>1080 Savings - IECF-unrestricted</t>
  </si>
  <si>
    <t>1083 Savings IECF- Ellis Account</t>
  </si>
  <si>
    <t>1085 Savings - IECF-restricted</t>
  </si>
  <si>
    <t>Total for Bank Accounts</t>
  </si>
  <si>
    <t>Accounts Receivable</t>
  </si>
  <si>
    <t>Other Current Assets</t>
  </si>
  <si>
    <t>1300 Other receivables</t>
  </si>
  <si>
    <t>Total for Other Current Assets</t>
  </si>
  <si>
    <t>Total for Current Assets</t>
  </si>
  <si>
    <t>Fixed Assets</t>
  </si>
  <si>
    <t>1600 Fixed operating assets</t>
  </si>
  <si>
    <t>1610 Foundation House Improvements</t>
  </si>
  <si>
    <t>1640 Furniture, fixtures, &amp; equip</t>
  </si>
  <si>
    <t>Total for 1600 Fixed operating assets</t>
  </si>
  <si>
    <t>1700 Accumulated Depreciation</t>
  </si>
  <si>
    <t>Total for Fixed Assets</t>
  </si>
  <si>
    <t>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</si>
  <si>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</si>
  <si>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</si>
  <si>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</si>
  <si>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</si>
  <si>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</si>
  <si>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</si>
  <si>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2006 Capital One</t>
  </si>
  <si>
    <t>Total for Credit Cards</t>
  </si>
  <si>
    <t>Other Current Liabilities</t>
  </si>
  <si>
    <t>2025 Liability - Scholarship holding</t>
  </si>
  <si>
    <t>2050 Liability - Unspent-FireFund</t>
  </si>
  <si>
    <t>2100 Accrued liabilities</t>
  </si>
  <si>
    <t>2130 Accrued payroll taxes</t>
  </si>
  <si>
    <t>2140 Accrued sales taxes</t>
  </si>
  <si>
    <t>Total for 2100 Accrued liabilities</t>
  </si>
  <si>
    <t>Total for Other Current Liabilities</t>
  </si>
  <si>
    <t>Total for Current Liabilities</t>
  </si>
  <si>
    <t>Long-term Liabilities</t>
  </si>
  <si>
    <t>Total for Liabilities</t>
  </si>
  <si>
    <t>Equity</t>
  </si>
  <si>
    <t>3000 Unrestricted net assets</t>
  </si>
  <si>
    <t>3005 Restricted Net Assets - IECF</t>
  </si>
  <si>
    <t>3010 Unrestricted Net Assets</t>
  </si>
  <si>
    <t>3020 Board-designated net assets</t>
  </si>
  <si>
    <t>Total for 3000 Unrestricted net assets</t>
  </si>
  <si>
    <t>3100 Temp restricted net assets</t>
  </si>
  <si>
    <t>3110 Use restricted net assets</t>
  </si>
  <si>
    <t>Total for 3100 Temp restricted net assets</t>
  </si>
  <si>
    <t>3200 Perm restricted net assets</t>
  </si>
  <si>
    <t>32000 *Unrestricted Net Assets</t>
  </si>
  <si>
    <t>Net Income</t>
  </si>
  <si>
    <t>Total for Equity</t>
  </si>
  <si>
    <t>Total for Liabilities and Equity</t>
  </si>
  <si>
    <t>Distribution account</t>
  </si>
  <si>
    <t>Total</t>
  </si>
  <si>
    <t>Cash Basis Thursday, September 04, 2025 07:20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</si>
</sst>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5"/>
    </xf>
    <xf numFmtId="0" fontId="3" fillId="0" borderId="0" xfId="0" applyFont="1" applyAlignment="1">
      <alignment horizontal="left" wrapText="1" indent="4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3" fillId="0" borderId="2" xfId="0" applyNumberFormat="1" applyFont="1" applyBorder="1" applyAlignment="1">
      <alignment wrapText="1"/>
    </xf>
    <xf numFmtId="4" fontId="3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67"/>
  <sheetViews>
    <sheetView tabSelected="1" workbookViewId="0">
      <selection sqref="A1:B1"/>
    </sheetView>
  </sheetViews>
  <sheetFormatPr defaultColWidth="11.25" defaultRowHeight="15.75" outlineLevelRow="5" x14ac:dyDescent="0.25"/>
  <cols>
    <col min="1" max="1" width="35.875" style="1" customWidth="1"/>
    <col min="2" max="2" width="16.125" style="1" customWidth="1"/>
  </cols>
  <sheetData>
    <row r="1" spans="1:2" x14ac:dyDescent="0.25">
      <c r="A1" s="18" t="s">
        <v>0</v>
      </c>
      <c r="B1" s="19"/>
    </row>
    <row r="2" spans="1:2" x14ac:dyDescent="0.25">
      <c r="A2" s="20" t="s">
        <v>1</v>
      </c>
      <c r="B2" s="19"/>
    </row>
    <row r="3" spans="1:2" x14ac:dyDescent="0.25">
      <c r="A3" s="21" t="s">
        <v>2</v>
      </c>
      <c r="B3" s="19"/>
    </row>
    <row r="5" spans="1:2" x14ac:dyDescent="0.25">
      <c r="A5" s="13" t="s">
        <v>61</v>
      </c>
      <c r="B5" s="13" t="s">
        <v>62</v>
      </c>
    </row>
    <row r="6" spans="1:2" x14ac:dyDescent="0.25">
      <c r="A6" s="2" t="s">
        <v>3</v>
      </c>
    </row>
    <row r="7" spans="1:2" outlineLevel="1" x14ac:dyDescent="0.25">
      <c r="A7" s="3" t="s">
        <v>4</v>
      </c>
    </row>
    <row r="8" spans="1:2" outlineLevel="2" x14ac:dyDescent="0.25">
      <c r="A8" s="4" t="s">
        <v>5</v>
      </c>
    </row>
    <row r="9" spans="1:2" outlineLevel="3" x14ac:dyDescent="0.25">
      <c r="A9" s="5" t="s">
        <v>6</v>
      </c>
      <c r="B9" s="14">
        <v>67653.440000000002</v>
      </c>
    </row>
    <row r="10" spans="1:2" outlineLevel="3" x14ac:dyDescent="0.25">
      <c r="A10" s="5" t="s">
        <v>7</v>
      </c>
      <c r="B10" s="14">
        <v>50</v>
      </c>
    </row>
    <row r="11" spans="1:2" outlineLevel="3" x14ac:dyDescent="0.25">
      <c r="A11" s="5" t="s">
        <v>8</v>
      </c>
      <c r="B11" s="14">
        <v>14972.37</v>
      </c>
    </row>
    <row r="12" spans="1:2" outlineLevel="3" x14ac:dyDescent="0.25">
      <c r="A12" s="5" t="s">
        <v>9</v>
      </c>
      <c r="B12" s="14">
        <v>5000</v>
      </c>
    </row>
    <row r="13" spans="1:2" outlineLevel="3" x14ac:dyDescent="0.25">
      <c r="A13" s="5" t="s">
        <v>10</v>
      </c>
      <c r="B13" s="15"/>
    </row>
    <row r="14" spans="1:2" outlineLevel="3" x14ac:dyDescent="0.25">
      <c r="A14" s="5" t="s">
        <v>11</v>
      </c>
      <c r="B14" s="14">
        <v>10931.54</v>
      </c>
    </row>
    <row r="15" spans="1:2" outlineLevel="3" x14ac:dyDescent="0.25">
      <c r="A15" s="5" t="s">
        <v>12</v>
      </c>
      <c r="B15" s="14">
        <v>623815.01</v>
      </c>
    </row>
    <row r="16" spans="1:2" outlineLevel="3" x14ac:dyDescent="0.25">
      <c r="A16" s="5" t="s">
        <v>13</v>
      </c>
      <c r="B16" s="14">
        <v>25070.83</v>
      </c>
    </row>
    <row r="17" spans="1:2" outlineLevel="2" x14ac:dyDescent="0.25">
      <c r="A17" s="6" t="s">
        <v>14</v>
      </c>
      <c r="B17" s="16">
        <f>B8+B9+B10+B11+B12+B13+B14+B15+B16</f>
        <v>747493.19</v>
      </c>
    </row>
    <row r="18" spans="1:2" outlineLevel="2" x14ac:dyDescent="0.25">
      <c r="A18" s="4" t="s">
        <v>15</v>
      </c>
      <c r="B18" s="15"/>
    </row>
    <row r="19" spans="1:2" outlineLevel="2" x14ac:dyDescent="0.25">
      <c r="A19" s="4" t="s">
        <v>16</v>
      </c>
    </row>
    <row r="20" spans="1:2" outlineLevel="3" x14ac:dyDescent="0.25">
      <c r="A20" s="5" t="s">
        <v>17</v>
      </c>
      <c r="B20" s="15"/>
    </row>
    <row r="21" spans="1:2" outlineLevel="2" x14ac:dyDescent="0.25">
      <c r="A21" s="6" t="s">
        <v>18</v>
      </c>
      <c r="B21" s="17">
        <f>B19+B20</f>
        <v>0</v>
      </c>
    </row>
    <row r="22" spans="1:2" outlineLevel="1" x14ac:dyDescent="0.25">
      <c r="A22" s="7" t="s">
        <v>19</v>
      </c>
      <c r="B22" s="16">
        <f>B7+B17+B18+B21</f>
        <v>747493.19</v>
      </c>
    </row>
    <row r="23" spans="1:2" outlineLevel="1" x14ac:dyDescent="0.25">
      <c r="A23" s="3" t="s">
        <v>20</v>
      </c>
    </row>
    <row r="24" spans="1:2" outlineLevel="2" x14ac:dyDescent="0.25">
      <c r="A24" s="4" t="s">
        <v>21</v>
      </c>
      <c r="B24" s="14">
        <v>0</v>
      </c>
    </row>
    <row r="25" spans="1:2" outlineLevel="3" x14ac:dyDescent="0.25">
      <c r="A25" s="5" t="s">
        <v>22</v>
      </c>
      <c r="B25" s="14">
        <v>54011</v>
      </c>
    </row>
    <row r="26" spans="1:2" outlineLevel="3" x14ac:dyDescent="0.25">
      <c r="A26" s="5" t="s">
        <v>23</v>
      </c>
      <c r="B26" s="14">
        <v>5467</v>
      </c>
    </row>
    <row r="27" spans="1:2" outlineLevel="2" x14ac:dyDescent="0.25">
      <c r="A27" s="6" t="s">
        <v>24</v>
      </c>
      <c r="B27" s="16">
        <f>B24+B25+B26</f>
        <v>59478</v>
      </c>
    </row>
    <row r="28" spans="1:2" outlineLevel="2" x14ac:dyDescent="0.25">
      <c r="A28" s="4" t="s">
        <v>25</v>
      </c>
      <c r="B28" s="14">
        <v>-12216.25</v>
      </c>
    </row>
    <row r="29" spans="1:2" outlineLevel="1" x14ac:dyDescent="0.25">
      <c r="A29" s="7" t="s">
        <v>26</v>
      </c>
      <c r="B29" s="16">
        <f>B23+B27+B28</f>
        <v>47261.75</v>
      </c>
    </row>
    <row r="30" spans="1:2" outlineLevel="1" x14ac:dyDescent="0.25">
      <c r="A30" s="3" t="s">
        <v>27</v>
      </c>
      <c r="B30" s="15"/>
    </row>
    <row r="31" spans="1:2" x14ac:dyDescent="0.25">
      <c r="A31" s="8" t="s">
        <v>28</v>
      </c>
      <c r="B31" s="16">
        <f>B22+B29+B30</f>
        <v>794754.94</v>
      </c>
    </row>
    <row r="32" spans="1:2" x14ac:dyDescent="0.25">
      <c r="A32" s="2" t="s">
        <v>29</v>
      </c>
    </row>
    <row r="33" spans="1:2" outlineLevel="1" x14ac:dyDescent="0.25">
      <c r="A33" s="3" t="s">
        <v>30</v>
      </c>
    </row>
    <row r="34" spans="1:2" outlineLevel="2" x14ac:dyDescent="0.25">
      <c r="A34" s="4" t="s">
        <v>31</v>
      </c>
    </row>
    <row r="35" spans="1:2" outlineLevel="3" x14ac:dyDescent="0.25">
      <c r="A35" s="5" t="s">
        <v>32</v>
      </c>
      <c r="B35" s="15"/>
    </row>
    <row r="36" spans="1:2" outlineLevel="3" x14ac:dyDescent="0.25">
      <c r="A36" s="5" t="s">
        <v>33</v>
      </c>
    </row>
    <row r="37" spans="1:2" outlineLevel="4" x14ac:dyDescent="0.25">
      <c r="A37" s="9" t="s">
        <v>34</v>
      </c>
      <c r="B37" s="14">
        <v>17072.66</v>
      </c>
    </row>
    <row r="38" spans="1:2" outlineLevel="3" x14ac:dyDescent="0.25">
      <c r="A38" s="10" t="s">
        <v>35</v>
      </c>
      <c r="B38" s="16">
        <f>B36+B37</f>
        <v>17072.66</v>
      </c>
    </row>
    <row r="39" spans="1:2" outlineLevel="3" x14ac:dyDescent="0.25">
      <c r="A39" s="5" t="s">
        <v>36</v>
      </c>
    </row>
    <row r="40" spans="1:2" outlineLevel="4" x14ac:dyDescent="0.25">
      <c r="A40" s="9" t="s">
        <v>37</v>
      </c>
      <c r="B40" s="14">
        <v>5465</v>
      </c>
    </row>
    <row r="41" spans="1:2" outlineLevel="4" x14ac:dyDescent="0.25">
      <c r="A41" s="9" t="s">
        <v>38</v>
      </c>
      <c r="B41" s="15"/>
    </row>
    <row r="42" spans="1:2" outlineLevel="4" x14ac:dyDescent="0.25">
      <c r="A42" s="9" t="s">
        <v>39</v>
      </c>
      <c r="B42" s="14">
        <v>0</v>
      </c>
    </row>
    <row r="43" spans="1:2" outlineLevel="5" x14ac:dyDescent="0.25">
      <c r="A43" s="11" t="s">
        <v>40</v>
      </c>
      <c r="B43" s="15"/>
    </row>
    <row r="44" spans="1:2" outlineLevel="5" x14ac:dyDescent="0.25">
      <c r="A44" s="11" t="s">
        <v>41</v>
      </c>
      <c r="B44" s="14">
        <v>1236.21</v>
      </c>
    </row>
    <row r="45" spans="1:2" outlineLevel="4" x14ac:dyDescent="0.25">
      <c r="A45" s="12" t="s">
        <v>42</v>
      </c>
      <c r="B45" s="16">
        <f>B42+B43+B44</f>
        <v>1236.21</v>
      </c>
    </row>
    <row r="46" spans="1:2" outlineLevel="3" x14ac:dyDescent="0.25">
      <c r="A46" s="10" t="s">
        <v>43</v>
      </c>
      <c r="B46" s="16">
        <f>B39+B40+B41+B45</f>
        <v>6701.21</v>
      </c>
    </row>
    <row r="47" spans="1:2" outlineLevel="2" x14ac:dyDescent="0.25">
      <c r="A47" s="6" t="s">
        <v>44</v>
      </c>
      <c r="B47" s="16">
        <f>B34+B35+B38+B46</f>
        <v>23773.87</v>
      </c>
    </row>
    <row r="48" spans="1:2" outlineLevel="2" x14ac:dyDescent="0.25">
      <c r="A48" s="4" t="s">
        <v>45</v>
      </c>
      <c r="B48" s="15"/>
    </row>
    <row r="49" spans="1:2" outlineLevel="1" x14ac:dyDescent="0.25">
      <c r="A49" s="7" t="s">
        <v>46</v>
      </c>
      <c r="B49" s="16">
        <f>B33+B47+B48</f>
        <v>23773.87</v>
      </c>
    </row>
    <row r="50" spans="1:2" outlineLevel="1" x14ac:dyDescent="0.25">
      <c r="A50" s="3" t="s">
        <v>47</v>
      </c>
    </row>
    <row r="51" spans="1:2" outlineLevel="2" x14ac:dyDescent="0.25">
      <c r="A51" s="4" t="s">
        <v>48</v>
      </c>
      <c r="B51" s="14">
        <v>43960</v>
      </c>
    </row>
    <row r="52" spans="1:2" outlineLevel="3" x14ac:dyDescent="0.25">
      <c r="A52" s="5" t="s">
        <v>49</v>
      </c>
      <c r="B52" s="14">
        <v>22365.09</v>
      </c>
    </row>
    <row r="53" spans="1:2" outlineLevel="3" x14ac:dyDescent="0.25">
      <c r="A53" s="5" t="s">
        <v>50</v>
      </c>
      <c r="B53" s="14">
        <v>723547.91</v>
      </c>
    </row>
    <row r="54" spans="1:2" outlineLevel="3" x14ac:dyDescent="0.25">
      <c r="A54" s="5" t="s">
        <v>51</v>
      </c>
      <c r="B54" s="15"/>
    </row>
    <row r="55" spans="1:2" outlineLevel="2" x14ac:dyDescent="0.25">
      <c r="A55" s="6" t="s">
        <v>52</v>
      </c>
      <c r="B55" s="16">
        <f>B51+B52+B53+B54</f>
        <v>789873</v>
      </c>
    </row>
    <row r="56" spans="1:2" outlineLevel="2" x14ac:dyDescent="0.25">
      <c r="A56" s="4" t="s">
        <v>53</v>
      </c>
      <c r="B56" s="14">
        <v>0</v>
      </c>
    </row>
    <row r="57" spans="1:2" outlineLevel="3" x14ac:dyDescent="0.25">
      <c r="A57" s="5" t="s">
        <v>54</v>
      </c>
      <c r="B57" s="15"/>
    </row>
    <row r="58" spans="1:2" outlineLevel="2" x14ac:dyDescent="0.25">
      <c r="A58" s="6" t="s">
        <v>55</v>
      </c>
      <c r="B58" s="17">
        <f>B56+B57</f>
        <v>0</v>
      </c>
    </row>
    <row r="59" spans="1:2" outlineLevel="2" x14ac:dyDescent="0.25">
      <c r="A59" s="4" t="s">
        <v>56</v>
      </c>
      <c r="B59" s="15"/>
    </row>
    <row r="60" spans="1:2" outlineLevel="2" x14ac:dyDescent="0.25">
      <c r="A60" s="4" t="s">
        <v>57</v>
      </c>
      <c r="B60" s="14">
        <v>18804.590000000549</v>
      </c>
    </row>
    <row r="61" spans="1:2" outlineLevel="2" x14ac:dyDescent="0.25">
      <c r="A61" s="4" t="s">
        <v>58</v>
      </c>
      <c r="B61" s="14">
        <v>-37696.51999999999</v>
      </c>
    </row>
    <row r="62" spans="1:2" outlineLevel="1" x14ac:dyDescent="0.25">
      <c r="A62" s="7" t="s">
        <v>59</v>
      </c>
      <c r="B62" s="16">
        <f>B50+B55+B58+B59+B60+B61</f>
        <v>770981.07000000053</v>
      </c>
    </row>
    <row r="63" spans="1:2" x14ac:dyDescent="0.25">
      <c r="A63" s="8" t="s">
        <v>60</v>
      </c>
      <c r="B63" s="16">
        <f>B49+B62</f>
        <v>794754.94000000053</v>
      </c>
    </row>
    <row r="67" spans="1:2" x14ac:dyDescent="0.25">
      <c r="A67" s="22" t="s">
        <v>63</v>
      </c>
      <c r="B67" s="19"/>
    </row>
  </sheetData>
  <mergeCells count="4">
    <mergeCell ref="A1:B1"/>
    <mergeCell ref="A2:B2"/>
    <mergeCell ref="A3:B3"/>
    <mergeCell ref="A67:B6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dcterms:created xsi:type="dcterms:W3CDTF">2022-03-24T08:55:57Z</dcterms:created>
  <dcterms:modified xsi:type="dcterms:W3CDTF">2025-09-23T22:39:26Z</dcterms:modified>
  <cp:category/>
</cp:coreProperties>
</file>